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nas1.cloud.ruralnetwork.eu\ENIA-BUSINESS-OPERATIONS\Skupno\RUNE razpisi\Razpis Črešnevci\01_RFI\"/>
    </mc:Choice>
  </mc:AlternateContent>
  <xr:revisionPtr revIDLastSave="0" documentId="13_ncr:1_{59F14034-9773-4CAF-9738-C2CBDFB2BE07}" xr6:coauthVersionLast="47" xr6:coauthVersionMax="47" xr10:uidLastSave="{00000000-0000-0000-0000-000000000000}"/>
  <bookViews>
    <workbookView xWindow="-108" yWindow="-108" windowWidth="23256" windowHeight="12456" xr2:uid="{F584E47D-BCD9-4D94-9582-031623FFFA92}"/>
  </bookViews>
  <sheets>
    <sheet name="Popis del" sheetId="2" r:id="rId1"/>
  </sheets>
  <definedNames>
    <definedName name="_xlnm._FilterDatabase" localSheetId="0" hidden="1">'Popis del'!$A$3:$D$3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2" l="1"/>
  <c r="F46" i="2"/>
  <c r="F47" i="2"/>
  <c r="F48" i="2"/>
  <c r="F63" i="2"/>
  <c r="F62" i="2"/>
  <c r="F61" i="2"/>
  <c r="F59" i="2"/>
  <c r="F58" i="2"/>
  <c r="F57" i="2"/>
  <c r="F56" i="2"/>
  <c r="F55" i="2"/>
  <c r="F54" i="2"/>
  <c r="F53" i="2"/>
  <c r="F52" i="2"/>
  <c r="F38" i="2"/>
  <c r="F12" i="2"/>
  <c r="F77" i="2"/>
  <c r="F75" i="2"/>
  <c r="F76" i="2"/>
  <c r="F74" i="2"/>
  <c r="F73" i="2"/>
  <c r="F68" i="2"/>
  <c r="F66" i="2"/>
  <c r="F60" i="2"/>
  <c r="F51" i="2"/>
  <c r="F50" i="2"/>
  <c r="F49" i="2"/>
  <c r="F45" i="2"/>
  <c r="F43" i="2"/>
  <c r="F42" i="2"/>
  <c r="F41" i="2"/>
  <c r="F40" i="2"/>
  <c r="F39" i="2"/>
  <c r="F37" i="2"/>
  <c r="F36" i="2"/>
  <c r="F79" i="2"/>
  <c r="F83" i="2"/>
  <c r="F82" i="2"/>
  <c r="F34" i="2"/>
  <c r="F33" i="2"/>
  <c r="F32" i="2"/>
  <c r="F31" i="2"/>
  <c r="F30" i="2"/>
  <c r="F29" i="2"/>
  <c r="F18" i="2"/>
  <c r="F17" i="2"/>
  <c r="F16" i="2"/>
  <c r="F15" i="2"/>
  <c r="F14" i="2"/>
  <c r="F13" i="2"/>
  <c r="F25" i="2"/>
  <c r="F24" i="2"/>
  <c r="F23" i="2"/>
  <c r="F26" i="2"/>
  <c r="F22" i="2"/>
  <c r="E21" i="2"/>
  <c r="F21" i="2" s="1"/>
  <c r="E20" i="2"/>
  <c r="F20" i="2" s="1"/>
  <c r="E19" i="2"/>
  <c r="F19" i="2" s="1"/>
  <c r="F28" i="2"/>
  <c r="F11" i="2"/>
  <c r="F10" i="2"/>
  <c r="F9" i="2"/>
  <c r="F8" i="2"/>
  <c r="F7" i="2"/>
  <c r="F6" i="2"/>
  <c r="F5" i="2"/>
</calcChain>
</file>

<file path=xl/sharedStrings.xml><?xml version="1.0" encoding="utf-8"?>
<sst xmlns="http://schemas.openxmlformats.org/spreadsheetml/2006/main" count="233" uniqueCount="170">
  <si>
    <t>Šifra</t>
  </si>
  <si>
    <t>Postavka</t>
  </si>
  <si>
    <t>EM</t>
  </si>
  <si>
    <t>Cena</t>
  </si>
  <si>
    <t>M</t>
  </si>
  <si>
    <t>KOS</t>
  </si>
  <si>
    <t>M3</t>
  </si>
  <si>
    <t>S4-1</t>
  </si>
  <si>
    <t>Trasiranje trase kabelske kanalizacije oz. TK linije, vključno s fotodokumentiranjem prvotnega stanja novih in obstoječih tras. Urejanje dokumentacije pregledanih obstoječih jaškov skladno z vsakokratno veljavno pogodbo RUO.</t>
  </si>
  <si>
    <t>S4-101</t>
  </si>
  <si>
    <t>M2</t>
  </si>
  <si>
    <t>S4-97</t>
  </si>
  <si>
    <t>S4-98</t>
  </si>
  <si>
    <t>S4-5</t>
  </si>
  <si>
    <t>Dodatek za izdelavo mulde obračuna se kot dodatek pri asfaltiranju</t>
  </si>
  <si>
    <t xml:space="preserve">M  </t>
  </si>
  <si>
    <t>S4-88</t>
  </si>
  <si>
    <t>Odstranitev robnikov vključno z betonskim temeljem,  nakladanjem in odvozom v predelavo gradbenih odpadkov s predajo evidenčnih listov upravljavca predelovalnice, vse komplet. Dobava in polaganje cestnih betonskih robnikov 15/25/100 cm, odporni proti zmrzali in soli, komplet izkop, betonski temelj C 12/15, stičenjem ter zasip po položitvi - polaganje v ravnini, krivini, spuščeni, vse komplet</t>
  </si>
  <si>
    <t>S4-9</t>
  </si>
  <si>
    <t>Odstranjevanje betonskih plošč, kock, tlakovcev in prenos, (kar je bilo položeno na peščeno podlago in je ustrezne za ponovno vgradnjo), na začasno odlagališče, stroški začasnega odlagališča ter čiščenje in ponovna namestitev na peščeno podlago, fugiranje in ureditev okolice</t>
  </si>
  <si>
    <t xml:space="preserve">M2 </t>
  </si>
  <si>
    <t>S4-14</t>
  </si>
  <si>
    <t>Samo ročno vgrajevanje betona C12/15 za obbetoniranje kabelske kanalizacije, po predpisih upravljavca infrastrukture</t>
  </si>
  <si>
    <t xml:space="preserve">M3 </t>
  </si>
  <si>
    <t>S4-106</t>
  </si>
  <si>
    <t>S4-90</t>
  </si>
  <si>
    <t>S4-91</t>
  </si>
  <si>
    <t>S4-92</t>
  </si>
  <si>
    <t>S4-94</t>
  </si>
  <si>
    <t>S4-95</t>
  </si>
  <si>
    <t>S4-103</t>
  </si>
  <si>
    <t>S4-22</t>
  </si>
  <si>
    <t>S4-26</t>
  </si>
  <si>
    <t>Ročni izkop v zemljišču do vključno IV. ktg, kjer je teren za stroj nedostopen oz. je to zahteva lastnika zemljišča oz. upravljavca infrastrukture, plačilo na podlagi vpisa v gradbeni dnevnik</t>
  </si>
  <si>
    <t>S4-28</t>
  </si>
  <si>
    <t>S4-104</t>
  </si>
  <si>
    <t>S4-31</t>
  </si>
  <si>
    <t>Izvedba prekopa manjšega vodotoka (do 10 m širine), položitev 1 x PE do 110 mm na globino 1,2 do 1,5 m (v skladu z zahtevo upravljalca) pod dnom vodotoka, obtežitev cevi, ureditev dna in brežine, z nakladanjem in odvozom gradbenih odpadkov na začasno in trajno odlagališče vključno s stroški odlaganja na ustreznem odlagališču s predajo evidenčnih listov upravljavca deponije</t>
  </si>
  <si>
    <t>S4-32</t>
  </si>
  <si>
    <t>Polaganje PVC cevi premera 110 mm v izkopan jarek za zaščito mikro cevi, prečkanje lokalnih cest, kjer ni možno izvesti podbojev</t>
  </si>
  <si>
    <t>S4-43</t>
  </si>
  <si>
    <t>S4-49</t>
  </si>
  <si>
    <t>Črpanje vode iz kabelskih jaškov (po predhodnem obvestilu nadzora in vpisu v gradbenem dnevniku)</t>
  </si>
  <si>
    <t>S4-52</t>
  </si>
  <si>
    <t>Preveritev prehodnosti obstoječe kabelske kanalizacije, (ki ni v lasti podjetja RUNE) s potiskanjem predvleke oz. izpiranjem, skladno s pogoji upravljavca in priprava poročila.</t>
  </si>
  <si>
    <t>S4-78</t>
  </si>
  <si>
    <t xml:space="preserve">Izvedba prečkanja vodotoka z dobavo in montažo PEHD cevi premera 50 mm na mostno konstrukcijo - pritrjevanje, vse komplet </t>
  </si>
  <si>
    <t>S4-79</t>
  </si>
  <si>
    <t xml:space="preserve">Izvedba prečkanja vodotoka z dobavo in montažo PEHD cevi premera 110 mm na mostno konstrukcijo - pritrjevanje, vse komplet </t>
  </si>
  <si>
    <t>S4-84</t>
  </si>
  <si>
    <t>S4-85</t>
  </si>
  <si>
    <t>S5-3</t>
  </si>
  <si>
    <t>Vpihovanje optičnega mikro kabla vseh kapacitet v mikro cev 18/14 ali PEHD cev fi 50 mm</t>
  </si>
  <si>
    <t>S5-4</t>
  </si>
  <si>
    <t>Vpihovanje ali uvlačenje kompleta mikro cevk v PEHD ali PVC cev</t>
  </si>
  <si>
    <t>S5-6</t>
  </si>
  <si>
    <t>Izdelava optične spojke na optičnem kablu - 12 zvarov</t>
  </si>
  <si>
    <t>S5-7</t>
  </si>
  <si>
    <t>Izdelava optične spojke na optičnem kablu - 24 zvarov</t>
  </si>
  <si>
    <t>S5-8</t>
  </si>
  <si>
    <t>Izdelava optične spojke na optičnem kablu - 48 zvarov</t>
  </si>
  <si>
    <t>S5-9</t>
  </si>
  <si>
    <t>Izdelava optične spojke na optičnem kablu - 72 zvarov</t>
  </si>
  <si>
    <t>S5-10</t>
  </si>
  <si>
    <t>S5-11</t>
  </si>
  <si>
    <t>Izdelava optične spojke na optičnem kablu - 144 zvarov</t>
  </si>
  <si>
    <t>S5-12</t>
  </si>
  <si>
    <t>Izdelava optične spojke na optičnem kablu - 216 zvarov</t>
  </si>
  <si>
    <t>S5-13</t>
  </si>
  <si>
    <t>Izdelava optične spojke na optičnem kablu - 288 zvarov</t>
  </si>
  <si>
    <t>S5-30</t>
  </si>
  <si>
    <t>Izdelava optične spojke na optičnem kablu - 384 zvarov</t>
  </si>
  <si>
    <t>S5-31</t>
  </si>
  <si>
    <t>Izdelava optične spojke na optičnem kablu - 432 zvarov</t>
  </si>
  <si>
    <t>S5-32</t>
  </si>
  <si>
    <t>Izdelava optične spojke na optičnem kablu - 576 zvarov</t>
  </si>
  <si>
    <t>S5-14</t>
  </si>
  <si>
    <t>Dodatek za izdelavo "manšetne" spojke - priprava optičnega kabla in ureditev cevk, katere neprekinjeno prehajajo skozi spojko (Postavka se obračuna kot dodatek k izdelavi spojke dejansko izvednih zvarov, v primeru, ko neprekinjene cevke prehajajo skozi spojko)</t>
  </si>
  <si>
    <t>S5-15</t>
  </si>
  <si>
    <t>Montaža spojke na steno jaška</t>
  </si>
  <si>
    <t>S5-16</t>
  </si>
  <si>
    <t>Zaključevanje optičnega kabla 12 vlaken na delilniku v PAN (6 vlaken na konektorje, 6 vlaken rezerva v kaseti)</t>
  </si>
  <si>
    <t>S5-40</t>
  </si>
  <si>
    <t>Zaključevanje optičnega kabla 24 vlaken na delilniku v PAN (izvedba 24 zvarov)</t>
  </si>
  <si>
    <t>S5-17</t>
  </si>
  <si>
    <t>Zaključevanje optičnega kabla 48 vlaken na delilniku (izvedba 48 zvarov)</t>
  </si>
  <si>
    <t>S5-38</t>
  </si>
  <si>
    <t>Zaključevanje optičnega kabla 72 vlaken na delilniku (izvedba 72 zvarov)</t>
  </si>
  <si>
    <t>S5-18</t>
  </si>
  <si>
    <t>Zaključevanje optičnega kabla 96 vlaken na delilniku (izvedba 96 zvarov)</t>
  </si>
  <si>
    <t>S5-19</t>
  </si>
  <si>
    <t>Zaključevanje optičnega kabla 144 vlaken na delilniku (izvedba 144 zvarov)</t>
  </si>
  <si>
    <t>S5-29</t>
  </si>
  <si>
    <t>Zaključevanje optičnega kabla 216 vlaken na delilniku (izvedba 216 zvarov)</t>
  </si>
  <si>
    <t>S5-20</t>
  </si>
  <si>
    <t>Zaključevanje optičnega kabla 288 vlaken na delilniku (izvedba 288 zvarov)</t>
  </si>
  <si>
    <t>S5-34</t>
  </si>
  <si>
    <t>Zaključevanje optičnega kabla 384 vlaken na delilniku (izvedba 384 zvarov)</t>
  </si>
  <si>
    <t>S5-35</t>
  </si>
  <si>
    <t>Zaključevanje optičnega kabla 432 vlaken na delilniku (izvedba 432 zvarov)</t>
  </si>
  <si>
    <t>S5-36</t>
  </si>
  <si>
    <t>Zaključevanje optičnega kabla 576 vlaken na delilniku (izvedba 576 zvarov)</t>
  </si>
  <si>
    <t>S5-37</t>
  </si>
  <si>
    <t>Montaža optičnega delilnika 19", 2U, za 96 vlaken v komunikacijsko omaro</t>
  </si>
  <si>
    <t>S5-22</t>
  </si>
  <si>
    <t>Montaža TK omare (PAN) na obstoječe oporišče ali zid</t>
  </si>
  <si>
    <t>S5-21</t>
  </si>
  <si>
    <t>Dobava oznak in označevanje optičnega kabla na kabelskem delilniku in v kabelskih jaških in prostorih</t>
  </si>
  <si>
    <t>S7-6</t>
  </si>
  <si>
    <t>Izdelava načrta kabelske omarice PAN. Načrt mora biti predan v papirni in elektronski obliki + verziji za na teren (plastificirana verzija ki bo v samem PANu)</t>
  </si>
  <si>
    <t>S7-7</t>
  </si>
  <si>
    <t>Izdelava elaborata za zaporo cestišča, pridobitev dovoljenja za zaporo in postavitev prometne signalizacije (Obračun po dejanskih stroških+% manipulativnih stroškov)</t>
  </si>
  <si>
    <t>S7-8</t>
  </si>
  <si>
    <t>Zakoličbe ostalih infrastrukturnih podjetij, po obvestilu nadzora in vpisu v gradbeni dnevnik (Obračun po dejanskih stroških+% manipulativnih stroškov)</t>
  </si>
  <si>
    <t>S7-9</t>
  </si>
  <si>
    <t>Najem prometne signalizacije za izvedbo zapore cest (Obračun po dejanskih stroških+% manipulativnih stroškov)</t>
  </si>
  <si>
    <t>S8-1</t>
  </si>
  <si>
    <t>Izvedba zakoličbe zabojnika na osnovi zakoličbene situacije iz projektne dokumentacije in izdelava skice zakoličbe (informativna cena za 1 kos) - izvede vodja del</t>
  </si>
  <si>
    <t>S8-4</t>
  </si>
  <si>
    <t>Izvedba temeljenja in ureditev okolice zabojnika, vključno utrditvijo terena in izdelavo uvodnega jaška za optično omrežje (celoten popis ki obsega vsa zahtevana dela v zavihku "Gradbeni del - Mapa 2")</t>
  </si>
  <si>
    <t>KPL</t>
  </si>
  <si>
    <t>S8-5</t>
  </si>
  <si>
    <t xml:space="preserve">Postavitev in nameščanje zabojnika (pomoč pri razkladanju, pritrjevanju kontejnerja na tla in priključitev na ozemljilo), brez stroškov prevoza na lokacijo in uporabe avtodvigala </t>
  </si>
  <si>
    <t>S8-7</t>
  </si>
  <si>
    <t>Izvedba NN priključka (celoten popis, ki obsega vsa zahtevana dela v zavihku "Elektro priključek - Mapa 3.1.")</t>
  </si>
  <si>
    <t>S8-8</t>
  </si>
  <si>
    <t xml:space="preserve">Zakoličbe ostalih infrastrukturnih podjetij </t>
  </si>
  <si>
    <t>EUR</t>
  </si>
  <si>
    <t>S9-2</t>
  </si>
  <si>
    <t>Sodelovanje in usklajevanje z lokalno skupnostjo (predstavitev izvedbe projekta na nivoju posameznega naselja)</t>
  </si>
  <si>
    <t>URA</t>
  </si>
  <si>
    <t>S9-7</t>
  </si>
  <si>
    <t>Nepredvideni stroški po vpisu v gradbeni dnevnik in potrjeno s strani nadzora - obračun po dejanskih stroških - do 5%</t>
  </si>
  <si>
    <t>S10-16</t>
  </si>
  <si>
    <t>S10-18</t>
  </si>
  <si>
    <t>S4-109</t>
  </si>
  <si>
    <r>
      <t xml:space="preserve">Izgradnja hišne inštalacije - zajema polaganje 4 vl. optičnega kabla od vhoda v objekt (fasade) do mesta optične priključne doze v prostoru uporabnika, montažo optične priključne doze, ONT-a in optično povezovalno vrvico (patchord) med priključno optično dozo in ONT-om ter vsa dela, ki so potrebna za njihovo montažo (do 10 m dolžine in 2 preboja stene/stropa) V ceno postavke je vključeno tudi polaganje 4 vl. </t>
    </r>
    <r>
      <rPr>
        <b/>
        <sz val="10"/>
        <rFont val="Aptos Narrow"/>
        <family val="2"/>
      </rPr>
      <t>PODZEMNEGA</t>
    </r>
    <r>
      <rPr>
        <sz val="10"/>
        <rFont val="Aptos Narrow"/>
        <family val="2"/>
      </rPr>
      <t xml:space="preserve"> optičnega kabla od zadnje priključne točke (spojke) do vhoda v objekt, varjenje enega vlakna v spojki in varjenje enega vlakna v optični priključni dozi, </t>
    </r>
    <r>
      <rPr>
        <b/>
        <sz val="10"/>
        <rFont val="Aptos Narrow"/>
        <family val="2"/>
      </rPr>
      <t>pogoj je zaključen delovni nalog</t>
    </r>
    <r>
      <rPr>
        <sz val="10"/>
        <rFont val="Aptos Narrow"/>
        <family val="2"/>
      </rPr>
      <t>.</t>
    </r>
  </si>
  <si>
    <t>Montaža prostostoječe TK omare z integriranim podstavkom (PAN), izkop jame v zemljišču III. - V. ktg., postavitev omare,  obetoniranje podstavka, zasip z izkopanim materialom, nakladanje in odvoz viška materiala ter stroški začasne in končne deponije, čiščenje okolice, z izvedbo ustreznega ukrepa zaščite proti glodavcem (vgradnja betona C25/30 v debelini 5cm).</t>
  </si>
  <si>
    <t>Priprava trase in podlage za asfaltiranje v debelini obstoječega asfalta, vključno z rušenjem začasnega betona (nakladanje in odvoz v predelavo gradbenih odpadkov s predajo evidenčnih listov upravljavca predelovalnice, vse komplet), rezanjem, rezkanjem obstoječega vozišča vzdolžno s profilom trase, z nakladnjem in odvozom ruševin v deponijo, ter stroški deponiranja in dodatnim obžagovanjem stikov, v kolikor je to potrebno, vključno z izvedbo planuma, planiranjem in utrjevanjem podlage z dosipom peska 0-4 mm.</t>
  </si>
  <si>
    <r>
      <t xml:space="preserve">Dobava in izdelava asfalta, s predhodnim premazom stikov na mestih rezanja,  horizontalni premaz  stika novega in starega asfalta ter pobrizg z bitumensko emulzijo. </t>
    </r>
    <r>
      <rPr>
        <b/>
        <sz val="10"/>
        <rFont val="Aptos Narrow"/>
        <family val="2"/>
      </rPr>
      <t>DVOSLOJNI ASFALT</t>
    </r>
    <r>
      <rPr>
        <sz val="10"/>
        <rFont val="Aptos Narrow"/>
        <family val="2"/>
      </rPr>
      <t xml:space="preserve"> - (Obračun po dejanskih stroških + 3% manipulativnih stroškov)</t>
    </r>
  </si>
  <si>
    <r>
      <t xml:space="preserve">Dobava in izdelava asfalta, s predhodnim premazom stikov na mestih rezanja in horizontalni premaz  stika novega in starega asfalta. </t>
    </r>
    <r>
      <rPr>
        <b/>
        <sz val="10"/>
        <rFont val="Aptos Narrow"/>
        <family val="2"/>
      </rPr>
      <t>ENOSLOJNI ASFALT</t>
    </r>
    <r>
      <rPr>
        <sz val="10"/>
        <rFont val="Aptos Narrow"/>
        <family val="2"/>
      </rPr>
      <t xml:space="preserve"> -(Obračun po dejanskih stroških + 3% manipulativnih stroškov)</t>
    </r>
  </si>
  <si>
    <r>
      <t xml:space="preserve">Dobava cevi in izdelava kabelskega jaška iz B.C. fi 80 cm višine 1,00 m, montaža ustreznega LŽ pokrova, 125kN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</si>
  <si>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Dobava cevi in izdelava kabelskega jaška iz B.C. fi 80 cm višine 1,00 m, montaža ustreznega LŽ pokrova, 400kN , vključno s planiranjem dna jaška, dobavo, vgradnjo podložnega betona iz C 12/15, </t>
    </r>
    <r>
      <rPr>
        <sz val="10"/>
        <rFont val="Aptos Narrow"/>
        <family val="2"/>
      </rPr>
      <t>montaža AB plošče (AB venca) z LŽ</t>
    </r>
    <r>
      <rPr>
        <sz val="10"/>
        <color theme="1"/>
        <rFont val="Aptos Narrow"/>
        <family val="2"/>
      </rPr>
      <t xml:space="preserve"> pokrovom in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 (brez dobave LŽ pokrova in AB plošče oz. venca).</t>
    </r>
  </si>
  <si>
    <r>
      <t xml:space="preserve">Dodatek h gradnji naročniškega priključka od parcelne meje naročnika do fasade naročnika: Cena vključuje izdelavo cevne kabelske kanalizacije iz mikro cevi fi 18/14 mm na globini 0,5 m (teme cevi), izkop v zemljišču, posteljico in zasip cevi z zemljino iz izkopa, ter zasip kanala. V ceni postavke so vključena vsa gradbena dela, ki so potrebna za izvedbo priključka. </t>
    </r>
    <r>
      <rPr>
        <b/>
        <sz val="10"/>
        <rFont val="Aptos Narrow"/>
        <family val="2"/>
      </rPr>
      <t>Pogoj za obračun je odprt delovni nalog.</t>
    </r>
  </si>
  <si>
    <t>Podboj - Izkop gradbene jame na obeh straneh, strojno podbitje oz. podvrtavanje cestišča z uvlačenjem ene PE/PVC cevi premera do vključno fi 110 mm, zasip gradbene jame, utrjevanje v slojih po 20-25 cm, čiščenje trase - brez dobave cevi, obračun po tekočem metru dolžine preboja. Minimalna globina podboja je 1m.</t>
  </si>
  <si>
    <t xml:space="preserve">Samo polaganje in spajanje dodatne mikro cevi </t>
  </si>
  <si>
    <t>Montaža splitterjev in aktivacija povezave do PAN omare, vključno s prevozom in popravkom dokumentacije</t>
  </si>
  <si>
    <t>Samo vgradnja začasnega betona v debelini 5cm v zgornjem delu cestnega ustroja po detajlih upravljalca infrastrukture oz. v debelini obstoječega asfalta, z vgradnjo folije (brez dobave betona).</t>
  </si>
  <si>
    <t xml:space="preserve">Izkop gradbene jame v zemljišču III.-V. ktg., na obeh straneh cestišča, vodotoka, železnice, za potrebe vodenega vrtanja, zasip ter vzpostavitev zemljišča v prvotno stanje. </t>
  </si>
  <si>
    <t>Izdelava optične spojke na optičnem kablu - 96 zvarov</t>
  </si>
  <si>
    <t>S5-41</t>
  </si>
  <si>
    <t>S5-39</t>
  </si>
  <si>
    <t xml:space="preserve">Izdelava optične spojke na optičnem kablu – 4 zvari </t>
  </si>
  <si>
    <r>
      <t xml:space="preserve">Izdelava dvo cevne kab. kanalizacije iz mikro cevi fi 18/14 mm v zemlj. III. do V. ktg. Globina 0,8 m, Širina izkopa ustrezna izbrani tehnologiji izvajalca v skladu s projektom. Odstranitev obstoječega asfalta v širini 0,45- 0,60 m, vključno z dvostranskim rezanjem. Izkop v cestišču z nakladanjem in odvozom gradbenih odpadkov na odlagališče vključno s stroški odlaganja in s predajo evidenčnih listov. Planiranje in utrjevanje dna jarka. Izdelava peščene posteljice z materialom 0-4 mm v deb. 10 cm.  Polaganje in spajanje mikro cevi, vključno z izvedbo križanj obstoječih vodov. Obsip cevi in zasip nad cevmi v deb. 10 cm s peščenim materialom 0-4 mm.  Zasip - z obstoječim materialom oz. drobljencem 0-30 mm.  Dobava in položitev opozorilnega traku 30 cm nad cevmi (Pozor optični kabel). Zasip v plasteh  20 cm z utrjevanjem, Ev2&gt;100 MN/m2, Ev2/Ev1=&lt;1,8 (skladno s tehnološkim elaboratom oz. soglasjem upravljavca infrastrukture). Izvesti meritve nosilnosti z vpisom v gradbeni dnevnik. Čiščenje trase, vse komplet. (Brez dobave kamnitih in peščenih materialov, mikro cevi, spojk) </t>
    </r>
    <r>
      <rPr>
        <b/>
        <sz val="10"/>
        <rFont val="Aptos Narrow"/>
        <family val="2"/>
      </rPr>
      <t>CESTIŠČE OBČINA in DRSI</t>
    </r>
  </si>
  <si>
    <r>
      <t xml:space="preserve">Izdelava dvo cevne kab. kanalizacije iz mikro cevi fi 18/14 mm v zem. III. do V. ktg. Globina 0.8 m do 1,0 m, Širina izkopa ustrezna izbrani tehnologiji izvajalca v skladu s projektom. Odstranitev obstoječega asfalta v širini 0,45 - 0,60 m, oz. v celotni širini pločnika (glede na pogoje soglasodajalca), vključno z dvostranskim rezanjem. Izkop v cestišču z nakladanjem in odvozom gradbenih odpadkov na odlagališče vključno s stroški odlaganja in s predajo evidenčnih listov. Planiranje in utrjevanje dna jarka. Izdelava peščene posteljice z materialomm 0-4 mm v deb. 10 cm.  Polaganje in spajanje mikro cevi, vključno z izvedbo križanj obstoječih vodov. Obsip cevi in zasip nad cevmi v deb. 10 cm s peščenim materialom 0-4 mm. Zasip - z obstoječim materialom oz. drobljencem 0-30 mm.  Dobava in položitev opozorilnega traku 30 cm nad cevmi (Pozor optični kabel). Zasip v plasteh  20 cm z utrjevanjem, Ev2&gt;100 MN/m2, Ev2/Ev1=&lt;1,8 (skladno s tehnološkim elaboratom oz. soglasjem upravljavca infrastrukture). Izvesti meritve nosilnosti z vpisom v gradbeni dnevnik. Čiščenje trase, vse komplet. (Brez dobave kamnitih in peščenih materialov, mikro cevi, spojk) </t>
    </r>
    <r>
      <rPr>
        <b/>
        <sz val="10"/>
        <rFont val="Aptos Narrow"/>
        <family val="2"/>
      </rPr>
      <t>PLOČNIK DRSI, OBČINA</t>
    </r>
  </si>
  <si>
    <r>
      <t xml:space="preserve">Izdelava dvo cevne kab. kanalizacije iz mikro cevi fi 18/14 mm v zemljišču III. do V. ktg. Globine od 0,8 do 1,3 m. Širina izkopa ustrezna izbrani tehnologiji izvajalca v skladu s projektom. Izkop v bankini, minimalno 10 cm od roba obstoječega asfalta; z nakladanjem in odvozom gradbenih odpadkov na odlagališče vključno s stroški odlaganja in s predajo evidenčnih listov. Planiranje in utrjevanje dna jarka. Izdelava peščene posteljice z materialom 0-4 mm; deb. 10 cm.  Polaganje in spajanje mikro cevi, vključno z izvedbo križanj obstoječih vodov; Obsip cevi in zasip nad cevmi v deb. 10 cm s peščenim materialom 0-4 mm. Dobava in položitev opozorilnega traku (Pozor optični kabel). Zasip - z obstoječim materialom oz. drobljencem 0-30 mm. Zasip v plasteh 20 cm z utrjevanjem.  Izdelava bankine  v projektiranem prečnem naklonu 4 %, komprimacija 98 % po SPP, Ev2&gt;100 MN/m2, Ev2/Ev1=&lt;1,8. Izvesti meritve nosilnosti z vpisom v gradbeni dnevnik. Čiščenje trase vse komplet. (Brez dobave kamnitih in peščenih materialov, mikro cevi, spojk) Izvesti dela po izdanem soglasju. </t>
    </r>
    <r>
      <rPr>
        <b/>
        <sz val="10"/>
        <rFont val="Aptos Narrow"/>
        <family val="2"/>
      </rPr>
      <t>BANKINA OBČINSKE in DRŽAVNE CESTE</t>
    </r>
  </si>
  <si>
    <r>
      <t>Izdelava dvo cevne kab. kanalizacije iz mikro cevi fi 18/14 mm v zemljišču III. do V.ktg. Globina 0.8 m. Širina izkopa ustrezna izbrani tehnologiji izvajalca v skladu s projektom. Izkop v cestišču z nakladanjem in odvozom gradbenih odpadkov na odlagališče vključno s stroški odlaganja in s predajo evidenčnih listov. Planiranje in utrjevanje dna jarka. Izdelava peščene posteljice z materialom 0-4 mm; deb. 10 cm.  Polaganje in spajanje mikro cevi, vključno z izvedbo križanj obstoječih vodov; število skladno s projektom. Obsip cevi in zasip nad cevmi; deb. 10 cm s peščenim materialom 0-4 mm. Zasip - z obstoječim materialom oz.  drobljencem; 0-30 mm.  Dobava in položitev opozorilnega traku 30 cm nad cevmi (Pozor optični kabel). Zasip v plasteh  20 cm z utrjevanjem (skladno s tehnološkim elaboratom oz. soglasjem upravljavca infrastrukture).</t>
    </r>
    <r>
      <rPr>
        <sz val="10"/>
        <color rgb="FFFF0000"/>
        <rFont val="Aptos Narrow"/>
        <family val="2"/>
      </rPr>
      <t xml:space="preserve"> </t>
    </r>
    <r>
      <rPr>
        <sz val="10"/>
        <rFont val="Aptos Narrow"/>
        <family val="2"/>
      </rPr>
      <t xml:space="preserve">Ureditev makadamske površine s tamponom 0-16 (brez dobave tampona) kompletno s profiliranjem in utrjevanjem (ureditev površine s tamponom samo na izrecno zahtevo upravljavca infrastrukture)  Čiščenje trase vse komplet.   (Brez dobave kamnitih in peščenih materialov, mikro cevi, spojk)  </t>
    </r>
    <r>
      <rPr>
        <b/>
        <sz val="10"/>
        <rFont val="Aptos Narrow"/>
        <family val="2"/>
      </rPr>
      <t>MAKADAM</t>
    </r>
  </si>
  <si>
    <r>
      <t>Izdelava dvo cevne kab. kanalizacije iz mikro cevi fi 18/14 mm  v zem. III. do V. kategorije. Širina izkopa ustrezna izbrani tehnologiji izvajalca v skladu s projektom, globina 0,8 m. Široki strojni odriv humusa iz obstoječih nepovoznih površin v deb. 10 cm z deponiranjem ob trasi, izkop v zem. III.-V. ktg. z deponiranjem ob trasi za zasipanje po položitvi cevi. Planiranje in utrjevanje dna jarka. Izdelava  posteljice z materialom 0-4 mm; deb. 10 cm.  Polaganje in spajanje mikro cevi, vključno z izvedbo križanj obstoječih vodov. Obsip cevi in zasip nad cevmi v deb. 10 cm  s presejanim izkopom ali peščenim materialom (granul. 0-4 mm). Zasip z deponiranim izkopnim materialom ob trasi v plasteh po 20 cm z utrjevanjem (50 Mpa). Dobava in položitev opozorilnega traku (Pozor optični kabel) 30 cm nad cevmi. Humusiranje nepovoznih površin z vgrajevanjem humusa v deb. 10 cm, dovoz iz gradbiščne deponije ob trasi, z valjanjem; planiranje, nakladanje in odvoz odvečnega materiala ter stroški začasne in končne deponije in čiščenje trase ter ZATRAVITEV</t>
    </r>
    <r>
      <rPr>
        <sz val="10"/>
        <color theme="1"/>
        <rFont val="Aptos Narrow"/>
        <family val="2"/>
      </rPr>
      <t xml:space="preserve">, vse komplet. (Brez dobave kamnitih in peščenih materialov, mikro cevi, spojk)  </t>
    </r>
    <r>
      <rPr>
        <b/>
        <sz val="10"/>
        <color theme="1"/>
        <rFont val="Aptos Narrow"/>
        <family val="2"/>
      </rPr>
      <t xml:space="preserve">NEPOVOZNE POVRŠINE
</t>
    </r>
  </si>
  <si>
    <r>
      <t xml:space="preserve">Izdelava kab. kanalizacije 1x1 iz mikro cevi fi 18/14 mm v zem. III. do V. kategorije. Širina izkopa ustrezna izbrani tehnologiji izvajalca v skladu s projektom, globina 0,8 m. Široki strojni odriv humusa iz obstoječih nepovoznih površin v deb. 10 cm z deponiranjem ob trasi, izkop v zem. III.-V. ktg. z deponiranjem ob trasi za zasipanje po položitvi cevi. Planiranje in utrjevanje dna jarka. Polaganje in spajanje mikro cevi, vključno z izvedbo križanj obstoječih vodov. Obsip cevi in zasip nad cevmi v deb. 10 cm  s presejanim izkopom ali peščenim materialom (granul. 0-4 mm). Zasip z deponiranim izkopnim materialom ob trasi v plasteh po 20 cm z utrjevanjem (50 Mpa). Dobava in položitev opozorilnega traku (Pozor optični kabel) 30 cm nad cevmi. Humusiranje nepovoznih površin z vgrajevanjem humusa v deb. 10 cm, dovoz iz gradbiščne deponije ob trasi, z valjanjem; planiranje, nakladanje in odvoz odvečnega materiala ter stroški začasne in končne deponije in čiščenje trase ter zatravitev, vse komplet. (Brez dobave kamnitih in peščenih materialov, mikro cevi, spojk) </t>
    </r>
    <r>
      <rPr>
        <b/>
        <sz val="10"/>
        <color theme="1"/>
        <rFont val="Aptos Narrow"/>
        <family val="2"/>
      </rPr>
      <t xml:space="preserve">
</t>
    </r>
  </si>
  <si>
    <r>
      <rPr>
        <sz val="10"/>
        <color theme="6"/>
        <rFont val="Aptos Narrow"/>
        <family val="2"/>
      </rPr>
      <t>Dobava</t>
    </r>
    <r>
      <rPr>
        <sz val="10"/>
        <rFont val="Aptos Narrow"/>
        <family val="2"/>
      </rPr>
      <t xml:space="preserve"> in vgradnja PVC jaška 30x30cm, montaža, vključno s planiranjem dna jaška, vgradnjo podložnega betona iz C 12/15, izvedbo uvodov v jašek. Cena zajema izkop za jašek v III. do vključno V. kategoriji in zasip jaška po plasteh z utrjevanjem z nakladanjem in odvozom gradbenih odpadkov na začasno in trajno odlagališče vključno s stroški odlaganja na ustreznem odlagališču s predajo evidenčnih listov upravljavca deponije</t>
    </r>
  </si>
  <si>
    <t>S5 MONTAŽNA DELA</t>
  </si>
  <si>
    <t>S7 TEHNIČNA DOKUMENTACIJA</t>
  </si>
  <si>
    <t>S9 OSTALO</t>
  </si>
  <si>
    <t>S10 SEKUNDAR IN VZDRŽEVANJE</t>
  </si>
  <si>
    <t>Količina</t>
  </si>
  <si>
    <t>Skupaj</t>
  </si>
  <si>
    <t>Izvedba vodenega vrtanja</t>
  </si>
  <si>
    <t>S8 POSTAVITEV VOZLIŠČA AAN</t>
  </si>
  <si>
    <t>GRADBENA DELA</t>
  </si>
  <si>
    <t xml:space="preserve">IZGRADNJA OPTIČNEGA OMREŽJA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</si>
</sst>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43" formatCode="_-* #,##0.00_-;\-* #,##0.00_-;_-* &quot;-&quot;??_-;_-@_-"/>
    <numFmt numFmtId="164" formatCode="_ * #,##0.00_)\ &quot;€&quot;_ ;_ * \(#,##0.00\)\ &quot;€&quot;_ ;_ * &quot;-&quot;??_)\ &quot;€&quot;_ ;_ @_ "/>
  </numFmts>
  <fonts count="13" x14ac:knownFonts="1">
    <font>
      <sz val="11"/>
      <color theme="1"/>
      <name val="Aptos Narrow"/>
      <family val="2"/>
      <scheme val="minor"/>
    </font>
    <font>
      <sz val="11"/>
      <color theme="1"/>
      <name val="Aptos Narrow"/>
      <family val="2"/>
      <scheme val="minor"/>
    </font>
    <font>
      <sz val="10"/>
      <name val="Arial"/>
      <family val="2"/>
    </font>
    <font>
      <sz val="8"/>
      <name val="Aptos Narrow"/>
      <family val="2"/>
      <scheme val="minor"/>
    </font>
    <font>
      <sz val="11"/>
      <color theme="1"/>
      <name val="Aptos Narrow"/>
      <family val="2"/>
    </font>
    <font>
      <sz val="10"/>
      <color theme="1"/>
      <name val="Aptos Narrow"/>
      <family val="2"/>
    </font>
    <font>
      <b/>
      <sz val="10"/>
      <color theme="1"/>
      <name val="Aptos Narrow"/>
      <family val="2"/>
    </font>
    <font>
      <b/>
      <sz val="10"/>
      <name val="Aptos Narrow"/>
      <family val="2"/>
    </font>
    <font>
      <sz val="10"/>
      <name val="Aptos Narrow"/>
      <family val="2"/>
    </font>
    <font>
      <sz val="10"/>
      <color rgb="FFFF0000"/>
      <name val="Aptos Narrow"/>
      <family val="2"/>
    </font>
    <font>
      <sz val="10"/>
      <color theme="6"/>
      <name val="Aptos Narrow"/>
      <family val="2"/>
    </font>
    <font>
      <b/>
      <sz val="12"/>
      <color indexed="2"/>
      <name val="Aptos Narrow"/>
      <family val="2"/>
    </font>
    <font>
      <b/>
      <sz val="10"/>
      <color indexed="2"/>
      <name val="Aptos Narrow"/>
      <family val="2"/>
    </font>
  </fonts>
  <fills count="8">
    <fill>
      <patternFill patternType="none"/>
    </fill>
    <fill>
      <patternFill patternType="gray125"/>
    </fill>
    <fill>
      <patternFill patternType="solid">
        <fgColor indexed="51"/>
        <bgColor indexed="51"/>
      </patternFill>
    </fill>
    <fill>
      <patternFill patternType="solid">
        <fgColor indexed="51"/>
        <bgColor indexed="5"/>
      </patternFill>
    </fill>
    <fill>
      <patternFill patternType="solid">
        <fgColor theme="0"/>
        <bgColor theme="0"/>
      </patternFill>
    </fill>
    <fill>
      <patternFill patternType="solid">
        <fgColor theme="9" tint="0.79998168889431442"/>
        <bgColor theme="9" tint="0.79998168889431442"/>
      </patternFill>
    </fill>
    <fill>
      <patternFill patternType="solid">
        <fgColor theme="9" tint="0.79998168889431442"/>
        <bgColor theme="0" tint="-0.14999847407452621"/>
      </patternFill>
    </fill>
    <fill>
      <patternFill patternType="solid">
        <fgColor theme="2" tint="-9.9978637043366805E-2"/>
        <bgColor theme="0"/>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s>
  <cellStyleXfs count="5">
    <xf numFmtId="0" fontId="0" fillId="0" borderId="0"/>
    <xf numFmtId="0" fontId="2" fillId="0" borderId="0"/>
    <xf numFmtId="43" fontId="1" fillId="0" borderId="0" applyFont="0" applyFill="0" applyBorder="0"/>
    <xf numFmtId="0" fontId="2" fillId="0" borderId="0"/>
    <xf numFmtId="164" fontId="1" fillId="0" borderId="0" applyFont="0" applyFill="0" applyBorder="0" applyAlignment="0" applyProtection="0"/>
  </cellStyleXfs>
  <cellXfs count="45">
    <xf numFmtId="0" fontId="0" fillId="0" borderId="0" xfId="0"/>
    <xf numFmtId="0" fontId="4" fillId="0" borderId="0" xfId="0" applyFont="1"/>
    <xf numFmtId="0" fontId="4" fillId="0" borderId="0" xfId="0" applyFont="1" applyAlignment="1">
      <alignment vertical="center"/>
    </xf>
    <xf numFmtId="44" fontId="5" fillId="0" borderId="0" xfId="0" applyNumberFormat="1" applyFont="1" applyAlignment="1">
      <alignment horizontal="center" vertical="center"/>
    </xf>
    <xf numFmtId="0" fontId="6" fillId="2" borderId="1" xfId="0"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44" fontId="7" fillId="3" borderId="1" xfId="0" applyNumberFormat="1"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5" fillId="4" borderId="1" xfId="0" applyFont="1" applyFill="1" applyBorder="1" applyAlignment="1">
      <alignment vertical="center" wrapText="1"/>
    </xf>
    <xf numFmtId="0" fontId="5" fillId="4"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8" fillId="0" borderId="1" xfId="1" applyFont="1" applyBorder="1" applyAlignment="1">
      <alignment horizontal="left" vertical="center" wrapText="1"/>
    </xf>
    <xf numFmtId="0" fontId="5" fillId="5" borderId="1" xfId="0" applyFont="1" applyFill="1" applyBorder="1" applyAlignment="1">
      <alignment horizontal="center" vertical="center" wrapText="1"/>
    </xf>
    <xf numFmtId="0" fontId="5" fillId="5" borderId="1" xfId="0" applyFont="1" applyFill="1" applyBorder="1" applyAlignment="1">
      <alignment vertical="center" wrapText="1"/>
    </xf>
    <xf numFmtId="44" fontId="8"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0" fontId="8" fillId="6" borderId="1" xfId="0" applyFont="1" applyFill="1" applyBorder="1" applyAlignment="1">
      <alignment vertical="center" wrapText="1"/>
    </xf>
    <xf numFmtId="0" fontId="8" fillId="7" borderId="1" xfId="0" applyFont="1" applyFill="1" applyBorder="1" applyAlignment="1">
      <alignment horizontal="center" vertical="center" wrapText="1"/>
    </xf>
    <xf numFmtId="0" fontId="8" fillId="7" borderId="1" xfId="0" applyFont="1" applyFill="1" applyBorder="1" applyAlignment="1">
      <alignment vertical="center" wrapText="1"/>
    </xf>
    <xf numFmtId="0" fontId="5" fillId="7" borderId="1" xfId="0" applyFont="1" applyFill="1" applyBorder="1" applyAlignment="1">
      <alignment horizontal="center" vertical="center" wrapText="1"/>
    </xf>
    <xf numFmtId="164" fontId="8" fillId="0" borderId="1" xfId="3" applyNumberFormat="1" applyFont="1" applyBorder="1" applyAlignment="1" applyProtection="1">
      <alignment horizontal="center" vertical="center"/>
      <protection locked="0"/>
    </xf>
    <xf numFmtId="164" fontId="8" fillId="6" borderId="1" xfId="0" applyNumberFormat="1" applyFont="1" applyFill="1" applyBorder="1" applyAlignment="1">
      <alignment vertical="center" wrapText="1"/>
    </xf>
    <xf numFmtId="0" fontId="11" fillId="0" borderId="0" xfId="0" applyFont="1" applyAlignment="1">
      <alignment vertical="center"/>
    </xf>
    <xf numFmtId="44" fontId="12" fillId="0" borderId="0" xfId="0" applyNumberFormat="1" applyFont="1" applyAlignment="1">
      <alignment horizontal="center" vertical="center"/>
    </xf>
    <xf numFmtId="0" fontId="4" fillId="0" borderId="3" xfId="0" applyFont="1" applyBorder="1" applyAlignment="1">
      <alignment vertical="center"/>
    </xf>
    <xf numFmtId="0" fontId="4" fillId="0" borderId="0" xfId="0" applyFont="1" applyAlignment="1">
      <alignment horizontal="center" vertical="center"/>
    </xf>
    <xf numFmtId="0" fontId="6" fillId="2" borderId="2" xfId="0" applyFont="1" applyFill="1" applyBorder="1" applyAlignment="1">
      <alignment horizontal="center" vertical="center" wrapText="1"/>
    </xf>
    <xf numFmtId="164" fontId="4" fillId="0" borderId="0" xfId="0" applyNumberFormat="1" applyFont="1"/>
    <xf numFmtId="9" fontId="5" fillId="6" borderId="1" xfId="0" applyNumberFormat="1" applyFont="1" applyFill="1" applyBorder="1" applyAlignment="1">
      <alignment horizontal="center" vertical="center" wrapText="1"/>
    </xf>
    <xf numFmtId="0" fontId="4" fillId="0" borderId="1" xfId="0" applyFont="1" applyBorder="1"/>
    <xf numFmtId="164" fontId="4" fillId="0" borderId="1" xfId="0" applyNumberFormat="1" applyFont="1" applyBorder="1"/>
    <xf numFmtId="0" fontId="5" fillId="0" borderId="1" xfId="0" applyFont="1" applyBorder="1" applyAlignment="1">
      <alignment horizontal="center" vertical="center"/>
    </xf>
    <xf numFmtId="0" fontId="5" fillId="0" borderId="1" xfId="0" applyFont="1" applyBorder="1" applyAlignment="1">
      <alignment vertical="center"/>
    </xf>
    <xf numFmtId="44" fontId="8" fillId="0" borderId="1" xfId="0" applyNumberFormat="1" applyFont="1" applyBorder="1" applyAlignment="1">
      <alignment horizontal="center" vertical="center"/>
    </xf>
    <xf numFmtId="4" fontId="7" fillId="0" borderId="1" xfId="0" applyNumberFormat="1" applyFont="1" applyBorder="1" applyAlignment="1">
      <alignment horizontal="left" vertical="center"/>
    </xf>
    <xf numFmtId="0" fontId="6" fillId="0" borderId="1" xfId="0" applyFont="1" applyBorder="1" applyAlignment="1">
      <alignment horizontal="center" vertical="center"/>
    </xf>
    <xf numFmtId="164" fontId="4" fillId="0" borderId="1" xfId="4" applyFont="1" applyBorder="1"/>
    <xf numFmtId="0" fontId="4" fillId="0" borderId="1" xfId="0" applyFont="1" applyBorder="1" applyAlignment="1">
      <alignment vertical="center"/>
    </xf>
    <xf numFmtId="164" fontId="4" fillId="0" borderId="1" xfId="4" applyFont="1" applyBorder="1" applyAlignment="1">
      <alignment vertical="center"/>
    </xf>
    <xf numFmtId="3" fontId="4" fillId="0" borderId="1" xfId="0" applyNumberFormat="1" applyFont="1" applyBorder="1" applyAlignment="1">
      <alignment horizontal="right"/>
    </xf>
    <xf numFmtId="3" fontId="5" fillId="0" borderId="1" xfId="0" applyNumberFormat="1" applyFont="1" applyBorder="1" applyAlignment="1">
      <alignment horizontal="right" vertical="center" wrapText="1"/>
    </xf>
    <xf numFmtId="3" fontId="8" fillId="0" borderId="1" xfId="0" applyNumberFormat="1" applyFont="1" applyBorder="1" applyAlignment="1">
      <alignment horizontal="right" vertical="center"/>
    </xf>
    <xf numFmtId="3" fontId="4" fillId="0" borderId="1" xfId="0" applyNumberFormat="1" applyFont="1" applyBorder="1" applyAlignment="1">
      <alignment horizontal="right" vertical="center"/>
    </xf>
  </cellXfs>
  <cellStyles count="5">
    <cellStyle name="Comma 2" xfId="2" xr:uid="{69C68A70-BE79-4875-8DEE-CC8B305EAFA0}"/>
    <cellStyle name="Currency" xfId="4" builtinId="4"/>
    <cellStyle name="Normal" xfId="0" builtinId="0"/>
    <cellStyle name="Normal 2" xfId="3" xr:uid="{D715ABA5-085F-4964-AC08-D92C79C59D36}"/>
    <cellStyle name="Normal_Faze rada xls (2)" xfId="1" xr:uid="{A3E17268-143E-4C64-B100-5FD5C73057B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3D9AE-2E46-4DBC-93C0-1462AAB3398C}">
  <dimension ref="A1:F84"/>
  <sheetViews>
    <sheetView showGridLines="0" tabSelected="1" zoomScaleNormal="100" workbookViewId="0">
      <pane ySplit="3" topLeftCell="A4" activePane="bottomLeft" state="frozen"/>
      <selection activeCell="E7" sqref="E7:E13"/>
      <selection pane="bottomLeft" activeCell="D69" sqref="D69"/>
    </sheetView>
  </sheetViews>
  <sheetFormatPr defaultColWidth="8.6640625" defaultRowHeight="14.4" x14ac:dyDescent="0.3"/>
  <cols>
    <col min="1" max="1" width="8.6640625" style="1" customWidth="1"/>
    <col min="2" max="2" width="75.109375" style="1" customWidth="1"/>
    <col min="3" max="3" width="8.6640625" style="1" customWidth="1"/>
    <col min="4" max="4" width="19.33203125" style="3" customWidth="1"/>
    <col min="5" max="5" width="8.6640625" style="1"/>
    <col min="6" max="6" width="14.109375" style="1" customWidth="1"/>
    <col min="7" max="16384" width="8.6640625" style="1"/>
  </cols>
  <sheetData>
    <row r="1" spans="1:6" ht="15.6" x14ac:dyDescent="0.3">
      <c r="A1" s="24" t="s">
        <v>169</v>
      </c>
      <c r="B1" s="24"/>
      <c r="C1" s="24"/>
      <c r="D1" s="24"/>
      <c r="E1" s="25"/>
    </row>
    <row r="2" spans="1:6" x14ac:dyDescent="0.3">
      <c r="A2" s="26"/>
      <c r="B2" s="27"/>
      <c r="C2" s="2"/>
      <c r="D2" s="27"/>
      <c r="E2" s="3"/>
    </row>
    <row r="3" spans="1:6" x14ac:dyDescent="0.3">
      <c r="A3" s="4" t="s">
        <v>0</v>
      </c>
      <c r="B3" s="5" t="s">
        <v>1</v>
      </c>
      <c r="C3" s="4" t="s">
        <v>2</v>
      </c>
      <c r="D3" s="6" t="s">
        <v>3</v>
      </c>
      <c r="E3" s="28" t="s">
        <v>164</v>
      </c>
      <c r="F3" s="28" t="s">
        <v>165</v>
      </c>
    </row>
    <row r="4" spans="1:6" x14ac:dyDescent="0.3">
      <c r="A4" s="36" t="s">
        <v>168</v>
      </c>
      <c r="B4" s="37"/>
      <c r="C4" s="34"/>
      <c r="D4" s="33"/>
      <c r="E4" s="35"/>
      <c r="F4" s="31"/>
    </row>
    <row r="5" spans="1:6" ht="41.4" x14ac:dyDescent="0.3">
      <c r="A5" s="8" t="s">
        <v>7</v>
      </c>
      <c r="B5" s="13" t="s">
        <v>8</v>
      </c>
      <c r="C5" s="12" t="s">
        <v>4</v>
      </c>
      <c r="D5" s="22">
        <v>0</v>
      </c>
      <c r="E5" s="41">
        <v>21729</v>
      </c>
      <c r="F5" s="32">
        <f t="shared" ref="F5:F26" si="0">E5*D5</f>
        <v>0</v>
      </c>
    </row>
    <row r="6" spans="1:6" ht="171.75" customHeight="1" x14ac:dyDescent="0.3">
      <c r="A6" s="8" t="s">
        <v>24</v>
      </c>
      <c r="B6" s="13" t="s">
        <v>158</v>
      </c>
      <c r="C6" s="12" t="s">
        <v>4</v>
      </c>
      <c r="D6" s="22">
        <v>0</v>
      </c>
      <c r="E6" s="42">
        <v>2000</v>
      </c>
      <c r="F6" s="32">
        <f t="shared" si="0"/>
        <v>0</v>
      </c>
    </row>
    <row r="7" spans="1:6" ht="193.2" x14ac:dyDescent="0.3">
      <c r="A7" s="8" t="s">
        <v>25</v>
      </c>
      <c r="B7" s="13" t="s">
        <v>157</v>
      </c>
      <c r="C7" s="12" t="s">
        <v>4</v>
      </c>
      <c r="D7" s="22">
        <v>0</v>
      </c>
      <c r="E7" s="41">
        <v>2058</v>
      </c>
      <c r="F7" s="32">
        <f t="shared" si="0"/>
        <v>0</v>
      </c>
    </row>
    <row r="8" spans="1:6" ht="179.4" x14ac:dyDescent="0.3">
      <c r="A8" s="8" t="s">
        <v>26</v>
      </c>
      <c r="B8" s="13" t="s">
        <v>156</v>
      </c>
      <c r="C8" s="12" t="s">
        <v>4</v>
      </c>
      <c r="D8" s="22">
        <v>0</v>
      </c>
      <c r="E8" s="41">
        <v>277</v>
      </c>
      <c r="F8" s="32">
        <f t="shared" si="0"/>
        <v>0</v>
      </c>
    </row>
    <row r="9" spans="1:6" ht="165.6" x14ac:dyDescent="0.3">
      <c r="A9" s="8" t="s">
        <v>27</v>
      </c>
      <c r="B9" s="13" t="s">
        <v>155</v>
      </c>
      <c r="C9" s="12" t="s">
        <v>4</v>
      </c>
      <c r="D9" s="22">
        <v>0</v>
      </c>
      <c r="E9" s="41">
        <v>14554</v>
      </c>
      <c r="F9" s="32">
        <f t="shared" si="0"/>
        <v>0</v>
      </c>
    </row>
    <row r="10" spans="1:6" ht="179.4" x14ac:dyDescent="0.3">
      <c r="A10" s="8" t="s">
        <v>28</v>
      </c>
      <c r="B10" s="13" t="s">
        <v>154</v>
      </c>
      <c r="C10" s="12" t="s">
        <v>4</v>
      </c>
      <c r="D10" s="22">
        <v>0</v>
      </c>
      <c r="E10" s="41">
        <v>1569</v>
      </c>
      <c r="F10" s="32">
        <f t="shared" si="0"/>
        <v>0</v>
      </c>
    </row>
    <row r="11" spans="1:6" ht="179.4" x14ac:dyDescent="0.3">
      <c r="A11" s="8" t="s">
        <v>29</v>
      </c>
      <c r="B11" s="13" t="s">
        <v>153</v>
      </c>
      <c r="C11" s="12" t="s">
        <v>4</v>
      </c>
      <c r="D11" s="22">
        <v>0</v>
      </c>
      <c r="E11" s="41">
        <v>1248</v>
      </c>
      <c r="F11" s="32">
        <f t="shared" si="0"/>
        <v>0</v>
      </c>
    </row>
    <row r="12" spans="1:6" x14ac:dyDescent="0.3">
      <c r="A12" s="8" t="s">
        <v>31</v>
      </c>
      <c r="B12" s="13" t="s">
        <v>145</v>
      </c>
      <c r="C12" s="12" t="s">
        <v>4</v>
      </c>
      <c r="D12" s="22">
        <v>0</v>
      </c>
      <c r="E12" s="41">
        <v>0</v>
      </c>
      <c r="F12" s="32">
        <f t="shared" si="0"/>
        <v>0</v>
      </c>
    </row>
    <row r="13" spans="1:6" ht="41.4" x14ac:dyDescent="0.3">
      <c r="A13" s="8" t="s">
        <v>30</v>
      </c>
      <c r="B13" s="13" t="s">
        <v>147</v>
      </c>
      <c r="C13" s="12" t="s">
        <v>10</v>
      </c>
      <c r="D13" s="22">
        <v>0</v>
      </c>
      <c r="E13" s="41">
        <v>500</v>
      </c>
      <c r="F13" s="32">
        <f t="shared" si="0"/>
        <v>0</v>
      </c>
    </row>
    <row r="14" spans="1:6" ht="30.75" customHeight="1" x14ac:dyDescent="0.3">
      <c r="A14" s="8" t="s">
        <v>32</v>
      </c>
      <c r="B14" s="13" t="s">
        <v>33</v>
      </c>
      <c r="C14" s="12" t="s">
        <v>23</v>
      </c>
      <c r="D14" s="22">
        <v>0</v>
      </c>
      <c r="E14" s="41">
        <v>100</v>
      </c>
      <c r="F14" s="32">
        <f t="shared" si="0"/>
        <v>0</v>
      </c>
    </row>
    <row r="15" spans="1:6" ht="96.6" x14ac:dyDescent="0.3">
      <c r="A15" s="8" t="s">
        <v>49</v>
      </c>
      <c r="B15" s="13" t="s">
        <v>141</v>
      </c>
      <c r="C15" s="12" t="s">
        <v>5</v>
      </c>
      <c r="D15" s="22">
        <v>0</v>
      </c>
      <c r="E15" s="41">
        <v>20</v>
      </c>
      <c r="F15" s="32">
        <f t="shared" si="0"/>
        <v>0</v>
      </c>
    </row>
    <row r="16" spans="1:6" ht="96.6" x14ac:dyDescent="0.3">
      <c r="A16" s="8" t="s">
        <v>50</v>
      </c>
      <c r="B16" s="13" t="s">
        <v>142</v>
      </c>
      <c r="C16" s="12" t="s">
        <v>5</v>
      </c>
      <c r="D16" s="22">
        <v>0</v>
      </c>
      <c r="E16" s="41">
        <v>15</v>
      </c>
      <c r="F16" s="32">
        <f t="shared" si="0"/>
        <v>0</v>
      </c>
    </row>
    <row r="17" spans="1:6" ht="69" x14ac:dyDescent="0.3">
      <c r="A17" s="8" t="s">
        <v>135</v>
      </c>
      <c r="B17" s="13" t="s">
        <v>159</v>
      </c>
      <c r="C17" s="12" t="s">
        <v>5</v>
      </c>
      <c r="D17" s="22">
        <v>0</v>
      </c>
      <c r="E17" s="41">
        <v>380</v>
      </c>
      <c r="F17" s="32">
        <f t="shared" si="0"/>
        <v>0</v>
      </c>
    </row>
    <row r="18" spans="1:6" ht="55.2" x14ac:dyDescent="0.3">
      <c r="A18" s="8" t="s">
        <v>40</v>
      </c>
      <c r="B18" s="13" t="s">
        <v>137</v>
      </c>
      <c r="C18" s="12" t="s">
        <v>5</v>
      </c>
      <c r="D18" s="22">
        <v>0</v>
      </c>
      <c r="E18" s="41">
        <v>4</v>
      </c>
      <c r="F18" s="32">
        <f t="shared" si="0"/>
        <v>0</v>
      </c>
    </row>
    <row r="19" spans="1:6" ht="82.8" x14ac:dyDescent="0.3">
      <c r="A19" s="8" t="s">
        <v>9</v>
      </c>
      <c r="B19" s="7" t="s">
        <v>138</v>
      </c>
      <c r="C19" s="8" t="s">
        <v>10</v>
      </c>
      <c r="D19" s="22">
        <v>0</v>
      </c>
      <c r="E19" s="41">
        <f>E11+E10</f>
        <v>2817</v>
      </c>
      <c r="F19" s="32">
        <f t="shared" si="0"/>
        <v>0</v>
      </c>
    </row>
    <row r="20" spans="1:6" ht="41.4" x14ac:dyDescent="0.3">
      <c r="A20" s="8" t="s">
        <v>11</v>
      </c>
      <c r="B20" s="7" t="s">
        <v>140</v>
      </c>
      <c r="C20" s="8" t="s">
        <v>10</v>
      </c>
      <c r="D20" s="22">
        <v>0</v>
      </c>
      <c r="E20" s="41">
        <f>E10</f>
        <v>1569</v>
      </c>
      <c r="F20" s="32">
        <f t="shared" si="0"/>
        <v>0</v>
      </c>
    </row>
    <row r="21" spans="1:6" ht="41.4" x14ac:dyDescent="0.3">
      <c r="A21" s="8" t="s">
        <v>12</v>
      </c>
      <c r="B21" s="7" t="s">
        <v>139</v>
      </c>
      <c r="C21" s="8" t="s">
        <v>10</v>
      </c>
      <c r="D21" s="22">
        <v>0</v>
      </c>
      <c r="E21" s="41">
        <f>E11</f>
        <v>1248</v>
      </c>
      <c r="F21" s="32">
        <f t="shared" si="0"/>
        <v>0</v>
      </c>
    </row>
    <row r="22" spans="1:6" x14ac:dyDescent="0.3">
      <c r="A22" s="8" t="s">
        <v>13</v>
      </c>
      <c r="B22" s="13" t="s">
        <v>14</v>
      </c>
      <c r="C22" s="12" t="s">
        <v>15</v>
      </c>
      <c r="D22" s="22">
        <v>0</v>
      </c>
      <c r="E22" s="41">
        <v>200</v>
      </c>
      <c r="F22" s="32">
        <f t="shared" si="0"/>
        <v>0</v>
      </c>
    </row>
    <row r="23" spans="1:6" ht="69" x14ac:dyDescent="0.3">
      <c r="A23" s="8" t="s">
        <v>16</v>
      </c>
      <c r="B23" s="9" t="s">
        <v>17</v>
      </c>
      <c r="C23" s="8" t="s">
        <v>4</v>
      </c>
      <c r="D23" s="22">
        <v>0</v>
      </c>
      <c r="E23" s="41">
        <v>400</v>
      </c>
      <c r="F23" s="32">
        <f t="shared" si="0"/>
        <v>0</v>
      </c>
    </row>
    <row r="24" spans="1:6" ht="55.2" x14ac:dyDescent="0.3">
      <c r="A24" s="8" t="s">
        <v>18</v>
      </c>
      <c r="B24" s="11" t="s">
        <v>19</v>
      </c>
      <c r="C24" s="12" t="s">
        <v>20</v>
      </c>
      <c r="D24" s="22">
        <v>0</v>
      </c>
      <c r="E24" s="41">
        <v>400</v>
      </c>
      <c r="F24" s="32">
        <f t="shared" si="0"/>
        <v>0</v>
      </c>
    </row>
    <row r="25" spans="1:6" ht="27.6" x14ac:dyDescent="0.3">
      <c r="A25" s="8" t="s">
        <v>21</v>
      </c>
      <c r="B25" s="11" t="s">
        <v>22</v>
      </c>
      <c r="C25" s="12" t="s">
        <v>23</v>
      </c>
      <c r="D25" s="22">
        <v>0</v>
      </c>
      <c r="E25" s="41">
        <v>150</v>
      </c>
      <c r="F25" s="32">
        <f t="shared" si="0"/>
        <v>0</v>
      </c>
    </row>
    <row r="26" spans="1:6" ht="55.2" x14ac:dyDescent="0.3">
      <c r="A26" s="8" t="s">
        <v>34</v>
      </c>
      <c r="B26" s="11" t="s">
        <v>144</v>
      </c>
      <c r="C26" s="12" t="s">
        <v>4</v>
      </c>
      <c r="D26" s="22">
        <v>0</v>
      </c>
      <c r="E26" s="41">
        <v>120</v>
      </c>
      <c r="F26" s="32">
        <f t="shared" si="0"/>
        <v>0</v>
      </c>
    </row>
    <row r="27" spans="1:6" ht="27.6" x14ac:dyDescent="0.3">
      <c r="A27" s="8" t="s">
        <v>35</v>
      </c>
      <c r="B27" s="11" t="s">
        <v>148</v>
      </c>
      <c r="C27" s="8" t="s">
        <v>6</v>
      </c>
      <c r="D27" s="22">
        <v>0</v>
      </c>
      <c r="E27" s="41">
        <v>60</v>
      </c>
      <c r="F27" s="31"/>
    </row>
    <row r="28" spans="1:6" x14ac:dyDescent="0.3">
      <c r="A28" s="8"/>
      <c r="B28" s="11" t="s">
        <v>166</v>
      </c>
      <c r="C28" s="8" t="s">
        <v>4</v>
      </c>
      <c r="D28" s="22">
        <v>0</v>
      </c>
      <c r="E28" s="41">
        <v>23</v>
      </c>
      <c r="F28" s="32">
        <f t="shared" ref="F28:F34" si="1">E28*D28</f>
        <v>0</v>
      </c>
    </row>
    <row r="29" spans="1:6" ht="69" x14ac:dyDescent="0.3">
      <c r="A29" s="8" t="s">
        <v>36</v>
      </c>
      <c r="B29" s="7" t="s">
        <v>37</v>
      </c>
      <c r="C29" s="8" t="s">
        <v>4</v>
      </c>
      <c r="D29" s="22">
        <v>0</v>
      </c>
      <c r="E29" s="41">
        <v>0</v>
      </c>
      <c r="F29" s="32">
        <f t="shared" si="1"/>
        <v>0</v>
      </c>
    </row>
    <row r="30" spans="1:6" ht="27.6" x14ac:dyDescent="0.3">
      <c r="A30" s="8" t="s">
        <v>38</v>
      </c>
      <c r="B30" s="11" t="s">
        <v>39</v>
      </c>
      <c r="C30" s="12" t="s">
        <v>4</v>
      </c>
      <c r="D30" s="22">
        <v>0</v>
      </c>
      <c r="E30" s="41">
        <v>120</v>
      </c>
      <c r="F30" s="32">
        <f t="shared" si="1"/>
        <v>0</v>
      </c>
    </row>
    <row r="31" spans="1:6" ht="27.6" x14ac:dyDescent="0.3">
      <c r="A31" s="8" t="s">
        <v>41</v>
      </c>
      <c r="B31" s="7" t="s">
        <v>42</v>
      </c>
      <c r="C31" s="8" t="s">
        <v>5</v>
      </c>
      <c r="D31" s="22">
        <v>0</v>
      </c>
      <c r="E31" s="41">
        <v>10</v>
      </c>
      <c r="F31" s="32">
        <f t="shared" si="1"/>
        <v>0</v>
      </c>
    </row>
    <row r="32" spans="1:6" ht="27.6" x14ac:dyDescent="0.3">
      <c r="A32" s="8" t="s">
        <v>43</v>
      </c>
      <c r="B32" s="7" t="s">
        <v>44</v>
      </c>
      <c r="C32" s="8" t="s">
        <v>4</v>
      </c>
      <c r="D32" s="22">
        <v>0</v>
      </c>
      <c r="E32" s="41">
        <v>300</v>
      </c>
      <c r="F32" s="32">
        <f t="shared" si="1"/>
        <v>0</v>
      </c>
    </row>
    <row r="33" spans="1:6" ht="27.6" x14ac:dyDescent="0.3">
      <c r="A33" s="8" t="s">
        <v>45</v>
      </c>
      <c r="B33" s="9" t="s">
        <v>46</v>
      </c>
      <c r="C33" s="8" t="s">
        <v>4</v>
      </c>
      <c r="D33" s="22">
        <v>0</v>
      </c>
      <c r="E33" s="41">
        <v>40</v>
      </c>
      <c r="F33" s="32">
        <f t="shared" si="1"/>
        <v>0</v>
      </c>
    </row>
    <row r="34" spans="1:6" ht="27.6" x14ac:dyDescent="0.3">
      <c r="A34" s="8" t="s">
        <v>47</v>
      </c>
      <c r="B34" s="9" t="s">
        <v>48</v>
      </c>
      <c r="C34" s="8" t="s">
        <v>4</v>
      </c>
      <c r="D34" s="22">
        <v>0</v>
      </c>
      <c r="E34" s="41">
        <v>40</v>
      </c>
      <c r="F34" s="32">
        <f t="shared" si="1"/>
        <v>0</v>
      </c>
    </row>
    <row r="35" spans="1:6" x14ac:dyDescent="0.3">
      <c r="A35" s="36" t="s">
        <v>160</v>
      </c>
      <c r="B35" s="37"/>
      <c r="C35" s="34"/>
      <c r="D35" s="33"/>
      <c r="E35" s="43"/>
      <c r="F35" s="31"/>
    </row>
    <row r="36" spans="1:6" x14ac:dyDescent="0.3">
      <c r="A36" s="12" t="s">
        <v>51</v>
      </c>
      <c r="B36" s="11" t="s">
        <v>52</v>
      </c>
      <c r="C36" s="12" t="s">
        <v>4</v>
      </c>
      <c r="D36" s="22">
        <v>0</v>
      </c>
      <c r="E36" s="41">
        <v>65460</v>
      </c>
      <c r="F36" s="32">
        <f>E36*D36</f>
        <v>0</v>
      </c>
    </row>
    <row r="37" spans="1:6" x14ac:dyDescent="0.3">
      <c r="A37" s="12" t="s">
        <v>53</v>
      </c>
      <c r="B37" s="11" t="s">
        <v>54</v>
      </c>
      <c r="C37" s="12" t="s">
        <v>4</v>
      </c>
      <c r="D37" s="22">
        <v>0</v>
      </c>
      <c r="E37" s="41">
        <v>500</v>
      </c>
      <c r="F37" s="32">
        <f>E37*D37</f>
        <v>0</v>
      </c>
    </row>
    <row r="38" spans="1:6" x14ac:dyDescent="0.3">
      <c r="A38" s="12" t="s">
        <v>55</v>
      </c>
      <c r="B38" s="11" t="s">
        <v>56</v>
      </c>
      <c r="C38" s="12" t="s">
        <v>5</v>
      </c>
      <c r="D38" s="22">
        <v>0</v>
      </c>
      <c r="E38" s="41">
        <v>0</v>
      </c>
      <c r="F38" s="31">
        <f>E38*D38</f>
        <v>0</v>
      </c>
    </row>
    <row r="39" spans="1:6" x14ac:dyDescent="0.3">
      <c r="A39" s="12" t="s">
        <v>57</v>
      </c>
      <c r="B39" s="11" t="s">
        <v>58</v>
      </c>
      <c r="C39" s="12" t="s">
        <v>5</v>
      </c>
      <c r="D39" s="22">
        <v>0</v>
      </c>
      <c r="E39" s="41">
        <v>3</v>
      </c>
      <c r="F39" s="32">
        <f t="shared" ref="F39:F48" si="2">E39*D39</f>
        <v>0</v>
      </c>
    </row>
    <row r="40" spans="1:6" x14ac:dyDescent="0.3">
      <c r="A40" s="12" t="s">
        <v>59</v>
      </c>
      <c r="B40" s="11" t="s">
        <v>60</v>
      </c>
      <c r="C40" s="12" t="s">
        <v>5</v>
      </c>
      <c r="D40" s="22">
        <v>0</v>
      </c>
      <c r="E40" s="41">
        <v>5</v>
      </c>
      <c r="F40" s="32">
        <f t="shared" si="2"/>
        <v>0</v>
      </c>
    </row>
    <row r="41" spans="1:6" x14ac:dyDescent="0.3">
      <c r="A41" s="12" t="s">
        <v>61</v>
      </c>
      <c r="B41" s="11" t="s">
        <v>62</v>
      </c>
      <c r="C41" s="12" t="s">
        <v>5</v>
      </c>
      <c r="D41" s="22">
        <v>0</v>
      </c>
      <c r="E41" s="41">
        <v>3</v>
      </c>
      <c r="F41" s="32">
        <f t="shared" si="2"/>
        <v>0</v>
      </c>
    </row>
    <row r="42" spans="1:6" x14ac:dyDescent="0.3">
      <c r="A42" s="12" t="s">
        <v>63</v>
      </c>
      <c r="B42" s="11" t="s">
        <v>149</v>
      </c>
      <c r="C42" s="12" t="s">
        <v>5</v>
      </c>
      <c r="D42" s="22">
        <v>0</v>
      </c>
      <c r="E42" s="41">
        <v>2</v>
      </c>
      <c r="F42" s="32">
        <f t="shared" si="2"/>
        <v>0</v>
      </c>
    </row>
    <row r="43" spans="1:6" x14ac:dyDescent="0.3">
      <c r="A43" s="12" t="s">
        <v>64</v>
      </c>
      <c r="B43" s="11" t="s">
        <v>65</v>
      </c>
      <c r="C43" s="12" t="s">
        <v>5</v>
      </c>
      <c r="D43" s="22">
        <v>0</v>
      </c>
      <c r="E43" s="41">
        <v>2</v>
      </c>
      <c r="F43" s="32">
        <f t="shared" si="2"/>
        <v>0</v>
      </c>
    </row>
    <row r="44" spans="1:6" x14ac:dyDescent="0.3">
      <c r="A44" s="12" t="s">
        <v>66</v>
      </c>
      <c r="B44" s="11" t="s">
        <v>67</v>
      </c>
      <c r="C44" s="12" t="s">
        <v>5</v>
      </c>
      <c r="D44" s="22">
        <v>0</v>
      </c>
      <c r="E44" s="41">
        <v>0</v>
      </c>
      <c r="F44" s="31">
        <f t="shared" si="2"/>
        <v>0</v>
      </c>
    </row>
    <row r="45" spans="1:6" x14ac:dyDescent="0.3">
      <c r="A45" s="12" t="s">
        <v>68</v>
      </c>
      <c r="B45" s="11" t="s">
        <v>69</v>
      </c>
      <c r="C45" s="12" t="s">
        <v>5</v>
      </c>
      <c r="D45" s="22">
        <v>0</v>
      </c>
      <c r="E45" s="41">
        <v>5</v>
      </c>
      <c r="F45" s="32">
        <f t="shared" si="2"/>
        <v>0</v>
      </c>
    </row>
    <row r="46" spans="1:6" x14ac:dyDescent="0.3">
      <c r="A46" s="8" t="s">
        <v>70</v>
      </c>
      <c r="B46" s="7" t="s">
        <v>71</v>
      </c>
      <c r="C46" s="8" t="s">
        <v>5</v>
      </c>
      <c r="D46" s="22">
        <v>0</v>
      </c>
      <c r="E46" s="41">
        <v>0</v>
      </c>
      <c r="F46" s="31">
        <f t="shared" si="2"/>
        <v>0</v>
      </c>
    </row>
    <row r="47" spans="1:6" x14ac:dyDescent="0.3">
      <c r="A47" s="8" t="s">
        <v>72</v>
      </c>
      <c r="B47" s="7" t="s">
        <v>73</v>
      </c>
      <c r="C47" s="8" t="s">
        <v>5</v>
      </c>
      <c r="D47" s="22">
        <v>0</v>
      </c>
      <c r="E47" s="41">
        <v>0</v>
      </c>
      <c r="F47" s="31">
        <f t="shared" si="2"/>
        <v>0</v>
      </c>
    </row>
    <row r="48" spans="1:6" x14ac:dyDescent="0.3">
      <c r="A48" s="8" t="s">
        <v>74</v>
      </c>
      <c r="B48" s="7" t="s">
        <v>75</v>
      </c>
      <c r="C48" s="8" t="s">
        <v>5</v>
      </c>
      <c r="D48" s="22">
        <v>0</v>
      </c>
      <c r="E48" s="41">
        <v>0</v>
      </c>
      <c r="F48" s="31">
        <f t="shared" si="2"/>
        <v>0</v>
      </c>
    </row>
    <row r="49" spans="1:6" ht="41.4" x14ac:dyDescent="0.3">
      <c r="A49" s="12" t="s">
        <v>76</v>
      </c>
      <c r="B49" s="11" t="s">
        <v>77</v>
      </c>
      <c r="C49" s="12" t="s">
        <v>5</v>
      </c>
      <c r="D49" s="22">
        <v>0</v>
      </c>
      <c r="E49" s="41">
        <v>10</v>
      </c>
      <c r="F49" s="32">
        <f t="shared" ref="F49:F59" si="3">E49*D49</f>
        <v>0</v>
      </c>
    </row>
    <row r="50" spans="1:6" x14ac:dyDescent="0.3">
      <c r="A50" s="12" t="s">
        <v>78</v>
      </c>
      <c r="B50" s="11" t="s">
        <v>79</v>
      </c>
      <c r="C50" s="12" t="s">
        <v>5</v>
      </c>
      <c r="D50" s="22">
        <v>0</v>
      </c>
      <c r="E50" s="41">
        <v>20</v>
      </c>
      <c r="F50" s="32">
        <f t="shared" si="3"/>
        <v>0</v>
      </c>
    </row>
    <row r="51" spans="1:6" ht="27.6" x14ac:dyDescent="0.3">
      <c r="A51" s="12" t="s">
        <v>150</v>
      </c>
      <c r="B51" s="11" t="s">
        <v>146</v>
      </c>
      <c r="C51" s="12" t="s">
        <v>5</v>
      </c>
      <c r="D51" s="22">
        <v>0</v>
      </c>
      <c r="E51" s="41">
        <v>24</v>
      </c>
      <c r="F51" s="32">
        <f t="shared" si="3"/>
        <v>0</v>
      </c>
    </row>
    <row r="52" spans="1:6" ht="27.6" x14ac:dyDescent="0.3">
      <c r="A52" s="12" t="s">
        <v>80</v>
      </c>
      <c r="B52" s="11" t="s">
        <v>81</v>
      </c>
      <c r="C52" s="12" t="s">
        <v>5</v>
      </c>
      <c r="D52" s="22">
        <v>0</v>
      </c>
      <c r="E52" s="41">
        <v>0</v>
      </c>
      <c r="F52" s="31">
        <f t="shared" si="3"/>
        <v>0</v>
      </c>
    </row>
    <row r="53" spans="1:6" x14ac:dyDescent="0.3">
      <c r="A53" s="12" t="s">
        <v>82</v>
      </c>
      <c r="B53" s="11" t="s">
        <v>83</v>
      </c>
      <c r="C53" s="12" t="s">
        <v>5</v>
      </c>
      <c r="D53" s="22">
        <v>0</v>
      </c>
      <c r="E53" s="41">
        <v>0</v>
      </c>
      <c r="F53" s="31">
        <f t="shared" si="3"/>
        <v>0</v>
      </c>
    </row>
    <row r="54" spans="1:6" x14ac:dyDescent="0.3">
      <c r="A54" s="12" t="s">
        <v>151</v>
      </c>
      <c r="B54" s="11" t="s">
        <v>152</v>
      </c>
      <c r="C54" s="12" t="s">
        <v>5</v>
      </c>
      <c r="D54" s="22">
        <v>0</v>
      </c>
      <c r="E54" s="41">
        <v>0</v>
      </c>
      <c r="F54" s="31">
        <f t="shared" si="3"/>
        <v>0</v>
      </c>
    </row>
    <row r="55" spans="1:6" x14ac:dyDescent="0.3">
      <c r="A55" s="12" t="s">
        <v>84</v>
      </c>
      <c r="B55" s="11" t="s">
        <v>85</v>
      </c>
      <c r="C55" s="12" t="s">
        <v>5</v>
      </c>
      <c r="D55" s="22">
        <v>0</v>
      </c>
      <c r="E55" s="41">
        <v>0</v>
      </c>
      <c r="F55" s="31">
        <f t="shared" si="3"/>
        <v>0</v>
      </c>
    </row>
    <row r="56" spans="1:6" x14ac:dyDescent="0.3">
      <c r="A56" s="12" t="s">
        <v>86</v>
      </c>
      <c r="B56" s="11" t="s">
        <v>87</v>
      </c>
      <c r="C56" s="12" t="s">
        <v>5</v>
      </c>
      <c r="D56" s="22">
        <v>0</v>
      </c>
      <c r="E56" s="41">
        <v>0</v>
      </c>
      <c r="F56" s="31">
        <f t="shared" si="3"/>
        <v>0</v>
      </c>
    </row>
    <row r="57" spans="1:6" x14ac:dyDescent="0.3">
      <c r="A57" s="12" t="s">
        <v>88</v>
      </c>
      <c r="B57" s="11" t="s">
        <v>89</v>
      </c>
      <c r="C57" s="12" t="s">
        <v>5</v>
      </c>
      <c r="D57" s="22">
        <v>0</v>
      </c>
      <c r="E57" s="41">
        <v>0</v>
      </c>
      <c r="F57" s="31">
        <f t="shared" si="3"/>
        <v>0</v>
      </c>
    </row>
    <row r="58" spans="1:6" x14ac:dyDescent="0.3">
      <c r="A58" s="12" t="s">
        <v>90</v>
      </c>
      <c r="B58" s="11" t="s">
        <v>91</v>
      </c>
      <c r="C58" s="12" t="s">
        <v>5</v>
      </c>
      <c r="D58" s="22">
        <v>0</v>
      </c>
      <c r="E58" s="41">
        <v>0</v>
      </c>
      <c r="F58" s="31">
        <f t="shared" si="3"/>
        <v>0</v>
      </c>
    </row>
    <row r="59" spans="1:6" x14ac:dyDescent="0.3">
      <c r="A59" s="8" t="s">
        <v>92</v>
      </c>
      <c r="B59" s="7" t="s">
        <v>93</v>
      </c>
      <c r="C59" s="8" t="s">
        <v>5</v>
      </c>
      <c r="D59" s="22">
        <v>0</v>
      </c>
      <c r="E59" s="41">
        <v>0</v>
      </c>
      <c r="F59" s="31">
        <f t="shared" si="3"/>
        <v>0</v>
      </c>
    </row>
    <row r="60" spans="1:6" x14ac:dyDescent="0.3">
      <c r="A60" s="12" t="s">
        <v>94</v>
      </c>
      <c r="B60" s="11" t="s">
        <v>95</v>
      </c>
      <c r="C60" s="12" t="s">
        <v>5</v>
      </c>
      <c r="D60" s="22">
        <v>0</v>
      </c>
      <c r="E60" s="41">
        <v>2</v>
      </c>
      <c r="F60" s="32">
        <f t="shared" ref="F60:F65" si="4">E60*D60</f>
        <v>0</v>
      </c>
    </row>
    <row r="61" spans="1:6" x14ac:dyDescent="0.3">
      <c r="A61" s="8" t="s">
        <v>96</v>
      </c>
      <c r="B61" s="7" t="s">
        <v>97</v>
      </c>
      <c r="C61" s="8" t="s">
        <v>5</v>
      </c>
      <c r="D61" s="22">
        <v>0</v>
      </c>
      <c r="E61" s="41">
        <v>0</v>
      </c>
      <c r="F61" s="31">
        <f t="shared" si="4"/>
        <v>0</v>
      </c>
    </row>
    <row r="62" spans="1:6" x14ac:dyDescent="0.3">
      <c r="A62" s="8" t="s">
        <v>98</v>
      </c>
      <c r="B62" s="7" t="s">
        <v>99</v>
      </c>
      <c r="C62" s="8" t="s">
        <v>5</v>
      </c>
      <c r="D62" s="22">
        <v>0</v>
      </c>
      <c r="E62" s="41">
        <v>0</v>
      </c>
      <c r="F62" s="31">
        <f t="shared" si="4"/>
        <v>0</v>
      </c>
    </row>
    <row r="63" spans="1:6" x14ac:dyDescent="0.3">
      <c r="A63" s="8" t="s">
        <v>100</v>
      </c>
      <c r="B63" s="7" t="s">
        <v>101</v>
      </c>
      <c r="C63" s="8" t="s">
        <v>5</v>
      </c>
      <c r="D63" s="22">
        <v>0</v>
      </c>
      <c r="E63" s="41">
        <v>0</v>
      </c>
      <c r="F63" s="31">
        <f t="shared" si="4"/>
        <v>0</v>
      </c>
    </row>
    <row r="64" spans="1:6" x14ac:dyDescent="0.3">
      <c r="A64" s="8" t="s">
        <v>102</v>
      </c>
      <c r="B64" s="7" t="s">
        <v>103</v>
      </c>
      <c r="C64" s="8" t="s">
        <v>5</v>
      </c>
      <c r="D64" s="22">
        <v>0</v>
      </c>
      <c r="E64" s="41">
        <v>0</v>
      </c>
      <c r="F64" s="31"/>
    </row>
    <row r="65" spans="1:6" x14ac:dyDescent="0.3">
      <c r="A65" s="12" t="s">
        <v>104</v>
      </c>
      <c r="B65" s="7" t="s">
        <v>105</v>
      </c>
      <c r="C65" s="12" t="s">
        <v>5</v>
      </c>
      <c r="D65" s="22">
        <v>0</v>
      </c>
      <c r="E65" s="41">
        <v>0</v>
      </c>
      <c r="F65" s="31"/>
    </row>
    <row r="66" spans="1:6" ht="27.6" x14ac:dyDescent="0.3">
      <c r="A66" s="8" t="s">
        <v>106</v>
      </c>
      <c r="B66" s="7" t="s">
        <v>107</v>
      </c>
      <c r="C66" s="8" t="s">
        <v>5</v>
      </c>
      <c r="D66" s="22">
        <v>0</v>
      </c>
      <c r="E66" s="41">
        <v>100</v>
      </c>
      <c r="F66" s="32">
        <f t="shared" ref="F66:F68" si="5">E66*D66</f>
        <v>0</v>
      </c>
    </row>
    <row r="67" spans="1:6" x14ac:dyDescent="0.3">
      <c r="A67" s="36" t="s">
        <v>161</v>
      </c>
      <c r="B67" s="37"/>
      <c r="C67" s="34"/>
      <c r="D67" s="33"/>
      <c r="E67" s="43"/>
      <c r="F67" s="31"/>
    </row>
    <row r="68" spans="1:6" ht="27.6" x14ac:dyDescent="0.3">
      <c r="A68" s="12" t="s">
        <v>108</v>
      </c>
      <c r="B68" s="11" t="s">
        <v>109</v>
      </c>
      <c r="C68" s="12" t="s">
        <v>5</v>
      </c>
      <c r="D68" s="22">
        <v>0</v>
      </c>
      <c r="E68" s="41">
        <v>4</v>
      </c>
      <c r="F68" s="32">
        <f t="shared" si="5"/>
        <v>0</v>
      </c>
    </row>
    <row r="69" spans="1:6" ht="27.6" x14ac:dyDescent="0.3">
      <c r="A69" s="14" t="s">
        <v>110</v>
      </c>
      <c r="B69" s="15" t="s">
        <v>111</v>
      </c>
      <c r="C69" s="16" t="s">
        <v>120</v>
      </c>
      <c r="D69" s="22">
        <v>0</v>
      </c>
      <c r="E69" s="41">
        <v>1</v>
      </c>
      <c r="F69" s="38">
        <v>2000</v>
      </c>
    </row>
    <row r="70" spans="1:6" ht="24.45" customHeight="1" x14ac:dyDescent="0.3">
      <c r="A70" s="14" t="s">
        <v>112</v>
      </c>
      <c r="B70" s="15" t="s">
        <v>113</v>
      </c>
      <c r="C70" s="16" t="s">
        <v>120</v>
      </c>
      <c r="D70" s="22">
        <v>0</v>
      </c>
      <c r="E70" s="41">
        <v>1</v>
      </c>
      <c r="F70" s="38">
        <v>2000</v>
      </c>
    </row>
    <row r="71" spans="1:6" s="2" customFormat="1" ht="28.5" customHeight="1" x14ac:dyDescent="0.3">
      <c r="A71" s="14" t="s">
        <v>114</v>
      </c>
      <c r="B71" s="15" t="s">
        <v>115</v>
      </c>
      <c r="C71" s="16" t="s">
        <v>120</v>
      </c>
      <c r="D71" s="22">
        <v>0</v>
      </c>
      <c r="E71" s="44">
        <v>1</v>
      </c>
      <c r="F71" s="40">
        <v>2000</v>
      </c>
    </row>
    <row r="72" spans="1:6" x14ac:dyDescent="0.3">
      <c r="A72" s="36" t="s">
        <v>167</v>
      </c>
      <c r="B72" s="37"/>
      <c r="C72" s="34"/>
      <c r="D72" s="33"/>
      <c r="E72" s="43"/>
      <c r="F72" s="31"/>
    </row>
    <row r="73" spans="1:6" ht="27.6" x14ac:dyDescent="0.3">
      <c r="A73" s="10" t="s">
        <v>116</v>
      </c>
      <c r="B73" s="9" t="s">
        <v>117</v>
      </c>
      <c r="C73" s="10" t="s">
        <v>5</v>
      </c>
      <c r="D73" s="22">
        <v>0</v>
      </c>
      <c r="E73" s="41">
        <v>1</v>
      </c>
      <c r="F73" s="32">
        <f>E73*D73</f>
        <v>0</v>
      </c>
    </row>
    <row r="74" spans="1:6" ht="29.25" customHeight="1" x14ac:dyDescent="0.3">
      <c r="A74" s="10" t="s">
        <v>118</v>
      </c>
      <c r="B74" s="9" t="s">
        <v>119</v>
      </c>
      <c r="C74" s="10" t="s">
        <v>120</v>
      </c>
      <c r="D74" s="22">
        <v>0</v>
      </c>
      <c r="E74" s="41">
        <v>1</v>
      </c>
      <c r="F74" s="32">
        <f>E74*D74</f>
        <v>0</v>
      </c>
    </row>
    <row r="75" spans="1:6" ht="27.6" x14ac:dyDescent="0.3">
      <c r="A75" s="10" t="s">
        <v>121</v>
      </c>
      <c r="B75" s="9" t="s">
        <v>122</v>
      </c>
      <c r="C75" s="10" t="s">
        <v>5</v>
      </c>
      <c r="D75" s="22">
        <v>0</v>
      </c>
      <c r="E75" s="41">
        <v>1</v>
      </c>
      <c r="F75" s="32">
        <f>E75*D75</f>
        <v>0</v>
      </c>
    </row>
    <row r="76" spans="1:6" ht="27.6" x14ac:dyDescent="0.3">
      <c r="A76" s="10" t="s">
        <v>123</v>
      </c>
      <c r="B76" s="9" t="s">
        <v>124</v>
      </c>
      <c r="C76" s="10" t="s">
        <v>120</v>
      </c>
      <c r="D76" s="22">
        <v>0</v>
      </c>
      <c r="E76" s="41">
        <v>1</v>
      </c>
      <c r="F76" s="32">
        <f>E76*D76</f>
        <v>0</v>
      </c>
    </row>
    <row r="77" spans="1:6" x14ac:dyDescent="0.3">
      <c r="A77" s="10" t="s">
        <v>125</v>
      </c>
      <c r="B77" s="9" t="s">
        <v>126</v>
      </c>
      <c r="C77" s="10" t="s">
        <v>127</v>
      </c>
      <c r="D77" s="22">
        <v>0</v>
      </c>
      <c r="E77" s="41">
        <v>1</v>
      </c>
      <c r="F77" s="32">
        <f>E77*D77</f>
        <v>0</v>
      </c>
    </row>
    <row r="78" spans="1:6" x14ac:dyDescent="0.3">
      <c r="A78" s="36" t="s">
        <v>162</v>
      </c>
      <c r="B78" s="37"/>
      <c r="C78" s="34"/>
      <c r="D78" s="33"/>
      <c r="E78" s="41"/>
      <c r="F78" s="31"/>
    </row>
    <row r="79" spans="1:6" ht="27.6" x14ac:dyDescent="0.3">
      <c r="A79" s="12" t="s">
        <v>128</v>
      </c>
      <c r="B79" s="7" t="s">
        <v>129</v>
      </c>
      <c r="C79" s="8" t="s">
        <v>130</v>
      </c>
      <c r="D79" s="22">
        <v>0</v>
      </c>
      <c r="E79" s="41">
        <v>30</v>
      </c>
      <c r="F79" s="32">
        <f>E79*D79</f>
        <v>0</v>
      </c>
    </row>
    <row r="80" spans="1:6" ht="27.6" x14ac:dyDescent="0.3">
      <c r="A80" s="17" t="s">
        <v>131</v>
      </c>
      <c r="B80" s="18" t="s">
        <v>132</v>
      </c>
      <c r="C80" s="30">
        <v>0.05</v>
      </c>
      <c r="D80" s="23"/>
      <c r="E80" s="41"/>
      <c r="F80" s="31"/>
    </row>
    <row r="81" spans="1:6" s="2" customFormat="1" x14ac:dyDescent="0.3">
      <c r="A81" s="36" t="s">
        <v>163</v>
      </c>
      <c r="B81" s="37"/>
      <c r="C81" s="34"/>
      <c r="D81" s="33"/>
      <c r="E81" s="44"/>
      <c r="F81" s="39"/>
    </row>
    <row r="82" spans="1:6" s="2" customFormat="1" ht="96.6" x14ac:dyDescent="0.3">
      <c r="A82" s="21" t="s">
        <v>133</v>
      </c>
      <c r="B82" s="20" t="s">
        <v>136</v>
      </c>
      <c r="C82" s="19" t="s">
        <v>5</v>
      </c>
      <c r="D82" s="22">
        <v>0</v>
      </c>
      <c r="E82" s="44">
        <v>380</v>
      </c>
      <c r="F82" s="32">
        <f>E82*D82</f>
        <v>0</v>
      </c>
    </row>
    <row r="83" spans="1:6" s="2" customFormat="1" ht="69" x14ac:dyDescent="0.3">
      <c r="A83" s="19" t="s">
        <v>134</v>
      </c>
      <c r="B83" s="19" t="s">
        <v>143</v>
      </c>
      <c r="C83" s="19" t="s">
        <v>5</v>
      </c>
      <c r="D83" s="22">
        <v>0</v>
      </c>
      <c r="E83" s="44">
        <v>380</v>
      </c>
      <c r="F83" s="32">
        <f>E83*D83</f>
        <v>0</v>
      </c>
    </row>
    <row r="84" spans="1:6" x14ac:dyDescent="0.3">
      <c r="F84" s="29"/>
    </row>
  </sheetData>
  <sheetProtection selectLockedCells="1"/>
  <autoFilter ref="A3:D3" xr:uid="{EDD3D9AE-2E46-4DBC-93C0-1462AAB3398C}"/>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Popis 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Lucija Trojner</dc:creator>
  <cp:lastModifiedBy>Petra Bešker</cp:lastModifiedBy>
  <dcterms:created xsi:type="dcterms:W3CDTF">2024-05-24T09:09:35Z</dcterms:created>
  <dcterms:modified xsi:type="dcterms:W3CDTF">2025-04-03T09:59:34Z</dcterms:modified>
</cp:coreProperties>
</file>